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lanificación 2019\Programas 2 y 4\"/>
    </mc:Choice>
  </mc:AlternateContent>
  <bookViews>
    <workbookView xWindow="0" yWindow="600" windowWidth="21600" windowHeight="9135" tabRatio="602"/>
  </bookViews>
  <sheets>
    <sheet name="POI PRES 2018 C y l " sheetId="3" r:id="rId1"/>
    <sheet name="Hoja4" sheetId="4" state="hidden" r:id="rId2"/>
  </sheets>
  <externalReferences>
    <externalReference r:id="rId3"/>
    <externalReference r:id="rId4"/>
  </externalReferences>
  <definedNames>
    <definedName name="_xlnm.Print_Area" localSheetId="0">'POI PRES 2018 C y l '!$A$1:$O$27</definedName>
    <definedName name="_xlnm.Print_Titles" localSheetId="0">'POI PRES 2018 C y l '!$1:$8</definedName>
  </definedNames>
  <calcPr calcId="152511"/>
</workbook>
</file>

<file path=xl/calcChain.xml><?xml version="1.0" encoding="utf-8"?>
<calcChain xmlns="http://schemas.openxmlformats.org/spreadsheetml/2006/main">
  <c r="N23" i="3" l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25" i="3"/>
  <c r="N24" i="3" l="1"/>
  <c r="N26" i="3" s="1"/>
</calcChain>
</file>

<file path=xl/comments1.xml><?xml version="1.0" encoding="utf-8"?>
<comments xmlns="http://schemas.openxmlformats.org/spreadsheetml/2006/main">
  <authors>
    <author>Kathia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Kathia: falta ajustar dato</t>
        </r>
        <r>
          <rPr>
            <sz val="9"/>
            <color indexed="81"/>
            <rFont val="Tahoma"/>
            <family val="2"/>
          </rPr>
          <t xml:space="preserve">
incluir lo que venia registrando, más declaratoria y la proyección de lo que se incorpora de forma efectiva construido con fuente privada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se debe revisar e incrementar  de acuerdo con lo adicional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red primaria debe dar la estimación adicional </t>
        </r>
      </text>
    </comment>
  </commentList>
</comments>
</file>

<file path=xl/sharedStrings.xml><?xml version="1.0" encoding="utf-8"?>
<sst xmlns="http://schemas.openxmlformats.org/spreadsheetml/2006/main" count="159" uniqueCount="125">
  <si>
    <t>Prioridades:</t>
  </si>
  <si>
    <t>Objetivos Estratégicos:</t>
  </si>
  <si>
    <t>Unidad:</t>
  </si>
  <si>
    <t>Meta</t>
  </si>
  <si>
    <t>Descripción de la Meta</t>
  </si>
  <si>
    <t>Indicador</t>
  </si>
  <si>
    <t>Criterio</t>
  </si>
  <si>
    <t>Fórmula</t>
  </si>
  <si>
    <t>Unidad de medida</t>
  </si>
  <si>
    <t>Programación avance</t>
  </si>
  <si>
    <t>I</t>
  </si>
  <si>
    <t>II</t>
  </si>
  <si>
    <t>III</t>
  </si>
  <si>
    <t>IV</t>
  </si>
  <si>
    <t>origen de los datos solicitados</t>
  </si>
  <si>
    <t>Si</t>
  </si>
  <si>
    <t>NO</t>
  </si>
  <si>
    <t>Objetivo General</t>
  </si>
  <si>
    <t>Objetivo Específico</t>
  </si>
  <si>
    <t>unidad</t>
  </si>
  <si>
    <t>Observaciones</t>
  </si>
  <si>
    <t>Ajuste de presupuesto</t>
  </si>
  <si>
    <t>Los usuarios de agua para riego y piscicultura en el DRAT recibirán un servicio en cantidad, calidad y oportunidad que les permitirá una producción más segura en un marco de variabilidad y cambio climático</t>
  </si>
  <si>
    <t>• Fortalecer la estructura y funcionamiento de la Institución para maximizar la eficiencia y la eficacia del accionar institucional.
• Mejorar la estrategia de coordinación y gestión institucional con actores públicos y privados para ejercer un liderazgo efectivo que contribuya a un mejor posicionamiento institucional.
• Fortalecer la estrategia de posicionamiento estratégico de la Institución para aumentar la generación de valor público en los ámbitos sustantivos institucionales.</t>
  </si>
  <si>
    <t>eficacia</t>
  </si>
  <si>
    <t>POI 2016</t>
  </si>
  <si>
    <t>Planes de cultivo y de riego elaborados</t>
  </si>
  <si>
    <t>Número de Planes de cultivo y de riego elaborados</t>
  </si>
  <si>
    <t>Brindar el mantenimiento  al Sistema DRAT para asegurar la prestación del servicio público de agua en la cantidad y  calidad requeridas.</t>
  </si>
  <si>
    <t>Metros cuadrados  de limpieza en canales  de riego y drenajes realizados</t>
  </si>
  <si>
    <t>Cantidad de metros cuadrados  de limpieza en canales</t>
  </si>
  <si>
    <t>Kilómetros  de canales de drenaje recavados</t>
  </si>
  <si>
    <t>Número de Kilómetros  de canales de drenaje recavados</t>
  </si>
  <si>
    <t>kilómetros  de canales de riego con sedimentos extraídos</t>
  </si>
  <si>
    <t>Número de kilómetros  de canales de riego con sedimentos extraídos</t>
  </si>
  <si>
    <t>Kilómetros de canales con poda de árboles realizada</t>
  </si>
  <si>
    <t>Número de Kilómetros de canales con poda de árboles realizada</t>
  </si>
  <si>
    <t xml:space="preserve">Cantidad de estructuras limpias </t>
  </si>
  <si>
    <t xml:space="preserve">Número de estructuras limpias </t>
  </si>
  <si>
    <t xml:space="preserve">Estructuras reparadas </t>
  </si>
  <si>
    <t>Número de estructuras reparadas</t>
  </si>
  <si>
    <t>Mejorar la infraestructura del sistema DRAT para asegurar la prestación del servicio público de agua en la cantidad y  calidad requerida.</t>
  </si>
  <si>
    <t>se matiene la meta y se proyecta incrementar a 8 150 ha</t>
  </si>
  <si>
    <t>queda igual para 2016</t>
  </si>
  <si>
    <t>se mantiene para el 2016 y se estará determinando la cantidad ya que se proyecta incrementar</t>
  </si>
  <si>
    <t>se matiene la misma catidad</t>
  </si>
  <si>
    <t>se mantiene la meta y se propone incrementar en cinco la meta en el mes III trimestre</t>
  </si>
  <si>
    <t>se mantiene para el 2016 y se incrementará a 2 km con la distribución proporcional durante el año.</t>
  </si>
  <si>
    <t>se mantiene la meta y se proyecta incrementar a 75 (15 I trim y 60 en el IV trim)</t>
  </si>
  <si>
    <t>se mantiene la meta y se distribuye así: 40 en el III trim y 40 en el IV</t>
  </si>
  <si>
    <t>Kilómetros de caminos con mantenimiento realizado</t>
  </si>
  <si>
    <t>Número de Kilómetros de caminos con mantenimiento</t>
  </si>
  <si>
    <t>Estructuras reconstruídas</t>
  </si>
  <si>
    <t>Cantidad de estructuras reconstruídas</t>
  </si>
  <si>
    <t>se matiene la meta  con la misma distribución por trimestre</t>
  </si>
  <si>
    <t xml:space="preserve">Metros cúbicos de revestimiento en los canales Cañas Lajas reconstruídos </t>
  </si>
  <si>
    <t xml:space="preserve">Cantidad Metros cúbicos de revestimiento en los canales Cañas Lajas reconstruídos </t>
  </si>
  <si>
    <t>Metros cúbicos de material selecto colocados para reconstruir taludes en canales en tierra</t>
  </si>
  <si>
    <t>Cantidad de metros cúbicos de material selecto colocados para reconstruir taludes en canales en tierra</t>
  </si>
  <si>
    <t>estructuras de aforo reconstruidas</t>
  </si>
  <si>
    <t>cantidad de estructuras de aforo reconstruidas</t>
  </si>
  <si>
    <t>Distrito de Riego Arenal Tempisque</t>
  </si>
  <si>
    <t>Director:</t>
  </si>
  <si>
    <t>Nelson Brizuela Cortés</t>
  </si>
  <si>
    <t>Coordinador Sub Distrito:</t>
  </si>
  <si>
    <t>Salarios</t>
  </si>
  <si>
    <t>Total</t>
  </si>
  <si>
    <t>Subtotal</t>
  </si>
  <si>
    <t>Operar  el Sistema DRAT para brindar el servicio público de agua de calidad al total de la demanda según la disponibilidad de recurso hídrico en la fuente.</t>
  </si>
  <si>
    <t>Dirección:</t>
  </si>
  <si>
    <t>Número de hectáreas con agua para riego y usos múltiples en el subdistrito Cañas y Lajas</t>
  </si>
  <si>
    <t>Subdistritos Cañas, Lajas y Abangares</t>
  </si>
  <si>
    <t>Roberto Murillo Vargas</t>
  </si>
  <si>
    <t>Código presupuestario</t>
  </si>
  <si>
    <t>Subpartida</t>
  </si>
  <si>
    <t>2-06-23-0-012-110</t>
  </si>
  <si>
    <t>2-06-23-0-012-111</t>
  </si>
  <si>
    <t>1-05-02</t>
  </si>
  <si>
    <t>2-06-23-0-060-112</t>
  </si>
  <si>
    <t>1-08-03</t>
  </si>
  <si>
    <t>2-06-23-0-060-113</t>
  </si>
  <si>
    <t>1-01-02
1-04-06
1-08-03</t>
  </si>
  <si>
    <t>2-06-23-0-060-115</t>
  </si>
  <si>
    <t>2-06-23-0-060-116</t>
  </si>
  <si>
    <t>2-06-23-0-060-117</t>
  </si>
  <si>
    <t>2-06-23-0-060-118</t>
  </si>
  <si>
    <t>2-06-23-0-060-119</t>
  </si>
  <si>
    <t>2-06-23-0-060-120</t>
  </si>
  <si>
    <t>2-06-23-0-060-121</t>
  </si>
  <si>
    <t>2-06-23-0-060-122</t>
  </si>
  <si>
    <t>2-06-23-0-060-123</t>
  </si>
  <si>
    <t>2-06-23-0-060-124</t>
  </si>
  <si>
    <t>2-06-23-0-060-125</t>
  </si>
  <si>
    <t>1-01-02
2-03-02</t>
  </si>
  <si>
    <t>1-03-07
1-08-99</t>
  </si>
  <si>
    <t>5-02-07</t>
  </si>
  <si>
    <t>1-04-06                                                                  1-01-02</t>
  </si>
  <si>
    <t xml:space="preserve">5-02-07                                                                  2-03-01                                                                   2-03-06                                                                  2-03-02                                                                 </t>
  </si>
  <si>
    <t>5-01-06
5-02-07</t>
  </si>
  <si>
    <r>
      <rPr>
        <sz val="12"/>
        <color theme="3" tint="0.39997558519241921"/>
        <rFont val="Franklin Gothic Book"/>
        <family val="2"/>
      </rPr>
      <t>1-04-99</t>
    </r>
    <r>
      <rPr>
        <sz val="12"/>
        <rFont val="Franklin Gothic Book"/>
        <family val="2"/>
      </rPr>
      <t xml:space="preserve">
</t>
    </r>
    <r>
      <rPr>
        <sz val="12"/>
        <color theme="3" tint="0.39997558519241921"/>
        <rFont val="Franklin Gothic Book"/>
        <family val="2"/>
      </rPr>
      <t>1-05-02</t>
    </r>
    <r>
      <rPr>
        <sz val="12"/>
        <rFont val="Franklin Gothic Book"/>
        <family val="2"/>
      </rPr>
      <t xml:space="preserve">
</t>
    </r>
    <r>
      <rPr>
        <sz val="12"/>
        <color theme="3" tint="0.39997558519241921"/>
        <rFont val="Franklin Gothic Book"/>
        <family val="2"/>
      </rPr>
      <t>2-01-02</t>
    </r>
    <r>
      <rPr>
        <sz val="12"/>
        <rFont val="Franklin Gothic Book"/>
        <family val="2"/>
      </rPr>
      <t xml:space="preserve">
</t>
    </r>
    <r>
      <rPr>
        <sz val="12"/>
        <color theme="3" tint="0.39997558519241921"/>
        <rFont val="Franklin Gothic Book"/>
        <family val="2"/>
      </rPr>
      <t>2-04-01</t>
    </r>
    <r>
      <rPr>
        <sz val="12"/>
        <rFont val="Franklin Gothic Book"/>
        <family val="2"/>
      </rPr>
      <t xml:space="preserve">
</t>
    </r>
    <r>
      <rPr>
        <sz val="12"/>
        <color theme="3" tint="0.39997558519241921"/>
        <rFont val="Franklin Gothic Book"/>
        <family val="2"/>
      </rPr>
      <t>2-99-04                                                                  2-01-04                                                                  2-01-99</t>
    </r>
  </si>
  <si>
    <t>1-08-03                                                                  1-01-02</t>
  </si>
  <si>
    <t>2-03-02                                                                  1-01-02</t>
  </si>
  <si>
    <t>Que se realicen 2 kilómetros de mantenimiento de caminos en los subdistritos Cañas y Lajas</t>
  </si>
  <si>
    <t>Realizar  la administración, operación, mantenimiento, mejora y construcción de las obras de riego primario y secundario, incluyendo los caminos, y la construcción y mantenimiento de las obras de drenaje primario para brindar el servicio público de agua para riego y usos múltiples de calidad que permita el desarrollo de actividades productivas de los usuarios (as), clientes y otros a través de un uso óptimo del recurso hídrico.</t>
  </si>
  <si>
    <t>Plan Operativo Institucional por Unidad 2019</t>
  </si>
  <si>
    <t>Esta meta se vaora al final del año</t>
  </si>
  <si>
    <t>Superficie con agua para riego y usos múltiples en el subdistrito Cañas y Lajas Abangares</t>
  </si>
  <si>
    <t xml:space="preserve">Número de mantenimientos realizados en las estaciones hidrométricas </t>
  </si>
  <si>
    <t>Brindar el servicio semestralmente a 9930 Hectáreas   con agua para riego y usos múltiples en los subdistritos Cañas - Lajas-Abangares</t>
  </si>
  <si>
    <t>Que se realice la recava en 6 kilómetros de canales de drenaje en los subdistritos Cañas y Lajas</t>
  </si>
  <si>
    <r>
      <t>Que se extraigan sedimentos y plantas acuáticas en 47</t>
    </r>
    <r>
      <rPr>
        <sz val="12"/>
        <color rgb="FFFF0000"/>
        <rFont val="Franklin Gothic Book"/>
        <family val="2"/>
      </rPr>
      <t xml:space="preserve"> </t>
    </r>
    <r>
      <rPr>
        <sz val="12"/>
        <rFont val="Franklin Gothic Book"/>
        <family val="2"/>
      </rPr>
      <t>kilómetros de canales de riego en los Subdistritos Cañas y Lajas</t>
    </r>
  </si>
  <si>
    <t>Que se limpien 300 estructuras hidráulicas menores en los subdistritos Cañas y Lajas</t>
  </si>
  <si>
    <t>Que se realice poda de árboles en 6 kilómetros de canales en los subdistritos Cañas y Lajas</t>
  </si>
  <si>
    <r>
      <t>Que se reconstruyan 15</t>
    </r>
    <r>
      <rPr>
        <sz val="12"/>
        <rFont val="Franklin Gothic Book"/>
        <family val="2"/>
      </rPr>
      <t xml:space="preserve"> estructuras hidráulicas medianas en los subdistritos Cañas y Lajas</t>
    </r>
  </si>
  <si>
    <r>
      <t>Que se realice</t>
    </r>
    <r>
      <rPr>
        <sz val="12"/>
        <color rgb="FFFF0000"/>
        <rFont val="Franklin Gothic Book"/>
        <family val="2"/>
      </rPr>
      <t xml:space="preserve"> </t>
    </r>
    <r>
      <rPr>
        <sz val="12"/>
        <rFont val="Franklin Gothic Book"/>
        <family val="2"/>
      </rPr>
      <t>1.684.515 metros cuadrados de limpieza en canales de riego y drenaje en los subdistritos Cañas - Lajas- Abangares</t>
    </r>
  </si>
  <si>
    <t>Que se reconstruyan 70 estructuras de aforo en subdistritos Cañas y Lajas</t>
  </si>
  <si>
    <t>Que se reparen 40 estructuras hidráulicas menores en los subdistritos Cañas y Lajas</t>
  </si>
  <si>
    <t>Que se pinten 50 compuertas en los subdistritos Cañas y Lajas</t>
  </si>
  <si>
    <t>compuertas pintadas</t>
  </si>
  <si>
    <t>número de compuertas pintadas</t>
  </si>
  <si>
    <t>Que se coloquen 50 metros cúbicos de material selecto para reconstruir taludes en canales en tierra en los subdistritos Cañas y Lajas</t>
  </si>
  <si>
    <t>Que se elaboren 2 planes de cultivo y de riego en los subdistritos Cañas -Lajas- Abangares</t>
  </si>
  <si>
    <t>Que se realicen dos mantenimientos preventivos anuales a la estación ubicada en Cañas 10 y un mantenimiento correctivo en alguna de las 5 estaciones hidrométricas de tiempo real para garantizar el registro continuo del caudal, para un total de tres.</t>
  </si>
  <si>
    <t>Presupuesto 2019</t>
  </si>
  <si>
    <r>
      <t>Que se reconstruyan 400 m</t>
    </r>
    <r>
      <rPr>
        <vertAlign val="superscript"/>
        <sz val="12"/>
        <rFont val="Franklin Gothic Book"/>
        <family val="2"/>
      </rPr>
      <t>3</t>
    </r>
    <r>
      <rPr>
        <sz val="12"/>
        <rFont val="Franklin Gothic Book"/>
        <family val="2"/>
      </rPr>
      <t xml:space="preserve"> de revestimiento en los canales de los subdistritos Cañas y Lajas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</si>
</sst>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₡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Franklin Gothic Book"/>
      <family val="2"/>
    </font>
    <font>
      <sz val="16"/>
      <color theme="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</font>
    <font>
      <b/>
      <sz val="11"/>
      <name val="Franklin Gothic Book"/>
      <family val="2"/>
    </font>
    <font>
      <b/>
      <sz val="11"/>
      <color theme="1"/>
      <name val="Franklin Gothic Book"/>
      <family val="2"/>
    </font>
    <font>
      <sz val="12"/>
      <color theme="3" tint="0.39997558519241921"/>
      <name val="Franklin Gothic Book"/>
      <family val="2"/>
    </font>
    <font>
      <sz val="12"/>
      <color theme="3" tint="0.59999389629810485"/>
      <name val="Franklin Gothic Book"/>
      <family val="2"/>
    </font>
    <font>
      <vertAlign val="superscript"/>
      <sz val="12"/>
      <name val="Franklin Gothic Book"/>
      <family val="2"/>
    </font>
    <font>
      <sz val="12"/>
      <color rgb="FFFF0000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7" fillId="0" borderId="0"/>
  </cellStyleXfs>
  <cellXfs count="80">
    <xf numFmtId="0" fontId="0" fillId="0" borderId="0" xfId="0"/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justify" vertical="top" wrapText="1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1" fontId="10" fillId="0" borderId="1" xfId="0" applyNumberFormat="1" applyFont="1" applyFill="1" applyBorder="1" applyAlignment="1">
      <alignment vertical="top"/>
    </xf>
    <xf numFmtId="3" fontId="10" fillId="0" borderId="0" xfId="0" applyNumberFormat="1" applyFont="1"/>
    <xf numFmtId="0" fontId="13" fillId="0" borderId="1" xfId="0" applyFont="1" applyBorder="1"/>
    <xf numFmtId="0" fontId="2" fillId="0" borderId="1" xfId="0" applyFont="1" applyBorder="1"/>
    <xf numFmtId="0" fontId="5" fillId="0" borderId="4" xfId="0" applyFont="1" applyFill="1" applyBorder="1" applyAlignment="1">
      <alignment horizontal="justify" vertical="top" wrapText="1"/>
    </xf>
    <xf numFmtId="49" fontId="5" fillId="0" borderId="1" xfId="3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3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5" fillId="0" borderId="1" xfId="4" applyFont="1" applyBorder="1" applyAlignment="1">
      <alignment vertical="top" wrapText="1"/>
    </xf>
    <xf numFmtId="49" fontId="5" fillId="0" borderId="1" xfId="3" applyNumberFormat="1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5" fillId="0" borderId="3" xfId="4" applyFont="1" applyFill="1" applyBorder="1" applyAlignment="1">
      <alignment vertical="top" wrapText="1"/>
    </xf>
    <xf numFmtId="0" fontId="5" fillId="0" borderId="1" xfId="4" applyFont="1" applyBorder="1" applyAlignment="1">
      <alignment horizontal="justify" vertical="top" wrapText="1"/>
    </xf>
    <xf numFmtId="0" fontId="4" fillId="0" borderId="3" xfId="4" applyFont="1" applyFill="1" applyBorder="1" applyAlignment="1">
      <alignment vertical="top" wrapText="1"/>
    </xf>
    <xf numFmtId="49" fontId="4" fillId="0" borderId="1" xfId="3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5" fillId="0" borderId="3" xfId="4" applyFont="1" applyBorder="1" applyAlignment="1">
      <alignment vertical="top" wrapText="1"/>
    </xf>
    <xf numFmtId="0" fontId="5" fillId="0" borderId="3" xfId="4" applyFont="1" applyFill="1" applyBorder="1" applyAlignment="1">
      <alignment horizontal="justify" vertical="top" wrapText="1"/>
    </xf>
    <xf numFmtId="49" fontId="5" fillId="3" borderId="1" xfId="3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/>
    </xf>
    <xf numFmtId="0" fontId="5" fillId="3" borderId="3" xfId="4" applyFont="1" applyFill="1" applyBorder="1" applyAlignment="1">
      <alignment horizontal="left" vertical="top" wrapText="1"/>
    </xf>
    <xf numFmtId="0" fontId="5" fillId="3" borderId="6" xfId="4" applyFont="1" applyFill="1" applyBorder="1" applyAlignment="1">
      <alignment horizontal="left" vertical="top" wrapText="1"/>
    </xf>
    <xf numFmtId="49" fontId="5" fillId="3" borderId="1" xfId="3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vertical="top" wrapText="1"/>
    </xf>
    <xf numFmtId="0" fontId="5" fillId="3" borderId="1" xfId="4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top" wrapText="1"/>
    </xf>
    <xf numFmtId="0" fontId="5" fillId="0" borderId="2" xfId="4" applyFont="1" applyFill="1" applyBorder="1" applyAlignment="1">
      <alignment horizontal="left" vertical="top" wrapText="1"/>
    </xf>
    <xf numFmtId="0" fontId="5" fillId="0" borderId="6" xfId="4" applyFont="1" applyFill="1" applyBorder="1" applyAlignment="1">
      <alignment horizontal="left" vertical="top" wrapText="1"/>
    </xf>
    <xf numFmtId="0" fontId="4" fillId="0" borderId="6" xfId="4" applyFont="1" applyFill="1" applyBorder="1" applyAlignment="1">
      <alignment horizontal="left" vertical="top" wrapText="1"/>
    </xf>
    <xf numFmtId="0" fontId="5" fillId="3" borderId="1" xfId="4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top"/>
    </xf>
    <xf numFmtId="49" fontId="5" fillId="0" borderId="4" xfId="4" applyNumberFormat="1" applyFont="1" applyFill="1" applyBorder="1" applyAlignment="1">
      <alignment horizontal="justify" vertical="top" wrapText="1"/>
    </xf>
    <xf numFmtId="49" fontId="14" fillId="0" borderId="1" xfId="0" applyNumberFormat="1" applyFont="1" applyFill="1" applyBorder="1" applyAlignment="1">
      <alignment vertical="top" wrapText="1"/>
    </xf>
    <xf numFmtId="49" fontId="14" fillId="0" borderId="3" xfId="4" applyNumberFormat="1" applyFont="1" applyFill="1" applyBorder="1" applyAlignment="1">
      <alignment vertical="top" wrapText="1"/>
    </xf>
    <xf numFmtId="49" fontId="15" fillId="0" borderId="3" xfId="4" applyNumberFormat="1" applyFont="1" applyFill="1" applyBorder="1" applyAlignment="1">
      <alignment vertical="top" wrapText="1"/>
    </xf>
    <xf numFmtId="0" fontId="11" fillId="0" borderId="4" xfId="0" applyFont="1" applyFill="1" applyBorder="1"/>
    <xf numFmtId="0" fontId="11" fillId="0" borderId="4" xfId="0" applyFont="1" applyFill="1" applyBorder="1" applyAlignment="1">
      <alignment vertical="top"/>
    </xf>
    <xf numFmtId="0" fontId="11" fillId="0" borderId="1" xfId="0" applyFont="1" applyFill="1" applyBorder="1"/>
    <xf numFmtId="0" fontId="11" fillId="0" borderId="1" xfId="0" applyFont="1" applyBorder="1"/>
    <xf numFmtId="3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/>
    </xf>
    <xf numFmtId="0" fontId="10" fillId="0" borderId="4" xfId="0" applyFont="1" applyBorder="1" applyAlignment="1">
      <alignment vertical="top" wrapText="1"/>
    </xf>
    <xf numFmtId="0" fontId="5" fillId="0" borderId="4" xfId="4" applyFont="1" applyFill="1" applyBorder="1" applyAlignment="1">
      <alignment horizontal="justify" vertical="top" wrapText="1"/>
    </xf>
    <xf numFmtId="0" fontId="5" fillId="0" borderId="1" xfId="4" applyFont="1" applyFill="1" applyBorder="1" applyAlignment="1">
      <alignment horizontal="justify" vertical="top" wrapText="1"/>
    </xf>
    <xf numFmtId="0" fontId="10" fillId="0" borderId="4" xfId="0" applyFont="1" applyBorder="1"/>
    <xf numFmtId="4" fontId="13" fillId="0" borderId="1" xfId="0" applyNumberFormat="1" applyFont="1" applyBorder="1"/>
    <xf numFmtId="4" fontId="2" fillId="0" borderId="1" xfId="0" applyNumberFormat="1" applyFont="1" applyBorder="1"/>
    <xf numFmtId="4" fontId="11" fillId="0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center" wrapText="1"/>
    </xf>
    <xf numFmtId="164" fontId="11" fillId="0" borderId="4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justify" vertical="top" wrapText="1"/>
    </xf>
    <xf numFmtId="0" fontId="5" fillId="0" borderId="5" xfId="4" applyFont="1" applyFill="1" applyBorder="1" applyAlignment="1">
      <alignment horizontal="justify" vertical="top" wrapText="1"/>
    </xf>
    <xf numFmtId="0" fontId="5" fillId="0" borderId="4" xfId="4" applyFont="1" applyFill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1" xfId="4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5">
    <cellStyle name="Excel Built-in Normal" xfId="2"/>
    <cellStyle name="Millares" xfId="3" builtin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pesny/Documents/2019/Formulacion%20POI-2019%20por%20U.E.Pre_RX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ia/Documents/Kathia%20Planificaci&#243;n%202012/Planificaci&#243;n%20%20inst/Planificaci&#243;n%202016%201/POI%20Presupuesto%202016%20por%20unidad%20publicado%20intranet/POI%20Presupuesto%202016%20G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Modelo"/>
      <sheetName val="Definicion"/>
      <sheetName val="Plantilla"/>
      <sheetName val="SAL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7">
          <cell r="E257">
            <v>54829815.700000003</v>
          </cell>
        </row>
        <row r="1321">
          <cell r="E1321">
            <v>135388150.16</v>
          </cell>
        </row>
        <row r="1331">
          <cell r="E1331">
            <v>15640660</v>
          </cell>
        </row>
        <row r="1334">
          <cell r="E1334">
            <v>97000</v>
          </cell>
        </row>
        <row r="1337">
          <cell r="E1337">
            <v>11376473.25</v>
          </cell>
        </row>
        <row r="1341">
          <cell r="E1341">
            <v>260000</v>
          </cell>
        </row>
        <row r="1346">
          <cell r="E1346">
            <v>8070000</v>
          </cell>
        </row>
        <row r="1350">
          <cell r="E1350">
            <v>470000</v>
          </cell>
        </row>
        <row r="1353">
          <cell r="E1353">
            <v>4500000</v>
          </cell>
        </row>
        <row r="1356">
          <cell r="E1356">
            <v>8904000</v>
          </cell>
        </row>
        <row r="1359">
          <cell r="E1359">
            <v>960000</v>
          </cell>
        </row>
        <row r="1363">
          <cell r="E1363">
            <v>4200000</v>
          </cell>
        </row>
        <row r="1366">
          <cell r="E1366">
            <v>700000</v>
          </cell>
        </row>
        <row r="1370">
          <cell r="E1370">
            <v>28000000</v>
          </cell>
        </row>
        <row r="1375">
          <cell r="E1375">
            <v>29600000</v>
          </cell>
        </row>
        <row r="1379">
          <cell r="E1379">
            <v>2784950</v>
          </cell>
        </row>
        <row r="1382">
          <cell r="E1382">
            <v>4275000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2016"/>
      <sheetName val="Presupuesto 2016"/>
      <sheetName val="POI 2015"/>
      <sheetName val="Presupuesto 2015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tabSelected="1" topLeftCell="A12" zoomScale="70" zoomScaleNormal="70" workbookViewId="0">
      <selection activeCell="C11" sqref="C11"/>
    </sheetView>
  </sheetViews>
  <sheetFormatPr baseColWidth="10" defaultRowHeight="15.75" x14ac:dyDescent="0.3"/>
  <cols>
    <col min="1" max="1" width="26.85546875" style="57" customWidth="1"/>
    <col min="2" max="2" width="30.140625" style="57" customWidth="1"/>
    <col min="3" max="3" width="47.28515625" style="6" customWidth="1"/>
    <col min="4" max="4" width="16" style="6" hidden="1" customWidth="1"/>
    <col min="5" max="5" width="12" style="6" hidden="1" customWidth="1"/>
    <col min="6" max="6" width="26.28515625" style="6" customWidth="1"/>
    <col min="7" max="7" width="24.42578125" style="6" customWidth="1"/>
    <col min="8" max="9" width="11.42578125" style="6" customWidth="1"/>
    <col min="10" max="10" width="7.28515625" style="6" customWidth="1"/>
    <col min="11" max="11" width="9.5703125" style="6" customWidth="1"/>
    <col min="12" max="12" width="9.28515625" style="6" customWidth="1"/>
    <col min="13" max="13" width="11.42578125" style="6" bestFit="1" customWidth="1"/>
    <col min="14" max="14" width="22.28515625" style="6" customWidth="1"/>
    <col min="15" max="15" width="26.140625" style="6" customWidth="1"/>
    <col min="16" max="16" width="65.42578125" style="6" hidden="1" customWidth="1"/>
    <col min="17" max="17" width="0" style="6" hidden="1" customWidth="1"/>
    <col min="18" max="18" width="15.28515625" style="6" hidden="1" customWidth="1"/>
    <col min="19" max="21" width="0" style="6" hidden="1" customWidth="1"/>
    <col min="22" max="16384" width="11.42578125" style="6"/>
  </cols>
  <sheetData>
    <row r="1" spans="1:21" ht="21" x14ac:dyDescent="0.35">
      <c r="A1" s="77" t="s">
        <v>104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21" ht="38.25" customHeight="1" x14ac:dyDescent="0.3">
      <c r="A2" s="5" t="s">
        <v>0</v>
      </c>
      <c r="B2" s="78" t="s">
        <v>22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21" ht="57.75" customHeight="1" x14ac:dyDescent="0.3">
      <c r="A3" s="5" t="s">
        <v>1</v>
      </c>
      <c r="B3" s="78" t="s">
        <v>23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21" ht="30.75" customHeight="1" x14ac:dyDescent="0.3">
      <c r="A4" s="56" t="s">
        <v>69</v>
      </c>
      <c r="B4" s="3" t="s">
        <v>61</v>
      </c>
      <c r="C4" s="3" t="s">
        <v>62</v>
      </c>
      <c r="D4" s="3"/>
      <c r="E4" s="3"/>
      <c r="F4" s="79" t="s">
        <v>63</v>
      </c>
      <c r="G4" s="79"/>
      <c r="H4" s="2"/>
      <c r="I4" s="2"/>
      <c r="J4" s="2"/>
      <c r="K4" s="2"/>
      <c r="L4" s="2"/>
      <c r="M4" s="2"/>
      <c r="N4" s="2"/>
    </row>
    <row r="5" spans="1:21" ht="37.5" customHeight="1" x14ac:dyDescent="0.3">
      <c r="A5" s="56" t="s">
        <v>2</v>
      </c>
      <c r="B5" s="3" t="s">
        <v>71</v>
      </c>
      <c r="C5" s="4" t="s">
        <v>64</v>
      </c>
      <c r="D5" s="4"/>
      <c r="E5" s="4"/>
      <c r="F5" s="4" t="s">
        <v>72</v>
      </c>
    </row>
    <row r="6" spans="1:21" ht="18.75" customHeight="1" x14ac:dyDescent="0.3">
      <c r="A6" s="67" t="s">
        <v>17</v>
      </c>
      <c r="B6" s="67" t="s">
        <v>18</v>
      </c>
      <c r="C6" s="67" t="s">
        <v>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74" t="s">
        <v>123</v>
      </c>
      <c r="O6" s="67" t="s">
        <v>20</v>
      </c>
      <c r="P6" s="74" t="s">
        <v>25</v>
      </c>
    </row>
    <row r="7" spans="1:21" ht="18.75" customHeight="1" x14ac:dyDescent="0.3">
      <c r="A7" s="67"/>
      <c r="B7" s="67"/>
      <c r="C7" s="67" t="s">
        <v>4</v>
      </c>
      <c r="D7" s="67" t="s">
        <v>73</v>
      </c>
      <c r="E7" s="67" t="s">
        <v>74</v>
      </c>
      <c r="F7" s="67" t="s">
        <v>5</v>
      </c>
      <c r="G7" s="67" t="s">
        <v>7</v>
      </c>
      <c r="H7" s="67" t="s">
        <v>6</v>
      </c>
      <c r="I7" s="67" t="s">
        <v>8</v>
      </c>
      <c r="J7" s="67" t="s">
        <v>9</v>
      </c>
      <c r="K7" s="67"/>
      <c r="L7" s="67"/>
      <c r="M7" s="67"/>
      <c r="N7" s="75"/>
      <c r="O7" s="67"/>
      <c r="P7" s="75"/>
    </row>
    <row r="8" spans="1:21" ht="52.5" customHeight="1" x14ac:dyDescent="0.3">
      <c r="A8" s="67"/>
      <c r="B8" s="67"/>
      <c r="C8" s="67"/>
      <c r="D8" s="67"/>
      <c r="E8" s="67"/>
      <c r="F8" s="67"/>
      <c r="G8" s="67"/>
      <c r="H8" s="67"/>
      <c r="I8" s="67"/>
      <c r="J8" s="7" t="s">
        <v>10</v>
      </c>
      <c r="K8" s="7" t="s">
        <v>11</v>
      </c>
      <c r="L8" s="7" t="s">
        <v>12</v>
      </c>
      <c r="M8" s="7" t="s">
        <v>13</v>
      </c>
      <c r="N8" s="76"/>
      <c r="O8" s="67"/>
      <c r="P8" s="76"/>
    </row>
    <row r="9" spans="1:21" ht="103.5" customHeight="1" x14ac:dyDescent="0.3">
      <c r="A9" s="71" t="s">
        <v>103</v>
      </c>
      <c r="B9" s="70" t="s">
        <v>68</v>
      </c>
      <c r="C9" s="59" t="s">
        <v>108</v>
      </c>
      <c r="D9" s="46" t="s">
        <v>75</v>
      </c>
      <c r="E9" s="46" t="s">
        <v>99</v>
      </c>
      <c r="F9" s="15" t="s">
        <v>106</v>
      </c>
      <c r="G9" s="39" t="s">
        <v>70</v>
      </c>
      <c r="H9" s="16" t="s">
        <v>24</v>
      </c>
      <c r="I9" s="17" t="s">
        <v>19</v>
      </c>
      <c r="J9" s="50"/>
      <c r="K9" s="51"/>
      <c r="L9" s="51"/>
      <c r="M9" s="51">
        <v>9930</v>
      </c>
      <c r="N9" s="66">
        <f>+[1]SALIDA!$E$1331</f>
        <v>15640660</v>
      </c>
      <c r="O9" s="58" t="s">
        <v>105</v>
      </c>
      <c r="P9" s="8" t="s">
        <v>42</v>
      </c>
    </row>
    <row r="10" spans="1:21" ht="56.25" customHeight="1" x14ac:dyDescent="0.3">
      <c r="A10" s="72"/>
      <c r="B10" s="73"/>
      <c r="C10" s="18" t="s">
        <v>121</v>
      </c>
      <c r="D10" s="46" t="s">
        <v>76</v>
      </c>
      <c r="E10" s="47" t="s">
        <v>77</v>
      </c>
      <c r="F10" s="18" t="s">
        <v>26</v>
      </c>
      <c r="G10" s="40" t="s">
        <v>27</v>
      </c>
      <c r="H10" s="19" t="s">
        <v>24</v>
      </c>
      <c r="I10" s="20" t="s">
        <v>19</v>
      </c>
      <c r="J10" s="52"/>
      <c r="K10" s="20">
        <v>1</v>
      </c>
      <c r="L10" s="20"/>
      <c r="M10" s="20">
        <v>1</v>
      </c>
      <c r="N10" s="64">
        <f>+[1]SALIDA!$E$1334</f>
        <v>97000</v>
      </c>
      <c r="O10" s="9"/>
      <c r="P10" s="10" t="s">
        <v>43</v>
      </c>
      <c r="Q10" s="6">
        <v>25750</v>
      </c>
    </row>
    <row r="11" spans="1:21" ht="72" customHeight="1" x14ac:dyDescent="0.3">
      <c r="A11" s="72"/>
      <c r="B11" s="68" t="s">
        <v>28</v>
      </c>
      <c r="C11" s="24" t="s">
        <v>114</v>
      </c>
      <c r="D11" s="46" t="s">
        <v>78</v>
      </c>
      <c r="E11" s="49" t="s">
        <v>79</v>
      </c>
      <c r="F11" s="21" t="s">
        <v>29</v>
      </c>
      <c r="G11" s="41" t="s">
        <v>30</v>
      </c>
      <c r="H11" s="22" t="s">
        <v>24</v>
      </c>
      <c r="I11" s="23" t="s">
        <v>19</v>
      </c>
      <c r="J11" s="53"/>
      <c r="K11" s="54">
        <v>336903</v>
      </c>
      <c r="L11" s="54">
        <v>673806</v>
      </c>
      <c r="M11" s="54">
        <v>673806</v>
      </c>
      <c r="N11" s="54">
        <f>+[1]SALIDA!$E$1337</f>
        <v>11376473.25</v>
      </c>
      <c r="O11" s="9"/>
      <c r="P11" s="8" t="s">
        <v>44</v>
      </c>
    </row>
    <row r="12" spans="1:21" ht="72.75" customHeight="1" x14ac:dyDescent="0.3">
      <c r="A12" s="72"/>
      <c r="B12" s="69"/>
      <c r="C12" s="24" t="s">
        <v>109</v>
      </c>
      <c r="D12" s="46" t="s">
        <v>80</v>
      </c>
      <c r="E12" s="48" t="s">
        <v>96</v>
      </c>
      <c r="F12" s="25" t="s">
        <v>31</v>
      </c>
      <c r="G12" s="41" t="s">
        <v>32</v>
      </c>
      <c r="H12" s="22" t="s">
        <v>24</v>
      </c>
      <c r="I12" s="23" t="s">
        <v>19</v>
      </c>
      <c r="J12" s="53"/>
      <c r="K12" s="20"/>
      <c r="L12" s="20"/>
      <c r="M12" s="20">
        <v>6</v>
      </c>
      <c r="N12" s="64">
        <f>+[1]SALIDA!$E$1341</f>
        <v>260000</v>
      </c>
      <c r="O12" s="9"/>
      <c r="P12" s="10" t="s">
        <v>45</v>
      </c>
    </row>
    <row r="13" spans="1:21" ht="63.75" customHeight="1" x14ac:dyDescent="0.3">
      <c r="A13" s="72"/>
      <c r="B13" s="69"/>
      <c r="C13" s="24" t="s">
        <v>110</v>
      </c>
      <c r="D13" s="46" t="s">
        <v>82</v>
      </c>
      <c r="E13" s="48" t="s">
        <v>81</v>
      </c>
      <c r="F13" s="24" t="s">
        <v>33</v>
      </c>
      <c r="G13" s="42" t="s">
        <v>34</v>
      </c>
      <c r="H13" s="19" t="s">
        <v>24</v>
      </c>
      <c r="I13" s="20" t="s">
        <v>19</v>
      </c>
      <c r="J13" s="20">
        <v>0</v>
      </c>
      <c r="K13" s="20">
        <v>8</v>
      </c>
      <c r="L13" s="20">
        <v>10</v>
      </c>
      <c r="M13" s="20">
        <v>22</v>
      </c>
      <c r="N13" s="64">
        <f>+[1]SALIDA!$E$1346</f>
        <v>8070000</v>
      </c>
      <c r="O13" s="9"/>
      <c r="P13" s="8" t="s">
        <v>46</v>
      </c>
      <c r="Q13" s="11">
        <v>550001.25</v>
      </c>
      <c r="R13" s="11">
        <v>1100002.5</v>
      </c>
      <c r="S13" s="11">
        <v>550001.25</v>
      </c>
      <c r="U13" s="12">
        <v>2200005</v>
      </c>
    </row>
    <row r="14" spans="1:21" ht="72.75" customHeight="1" x14ac:dyDescent="0.3">
      <c r="A14" s="72"/>
      <c r="B14" s="69"/>
      <c r="C14" s="24" t="s">
        <v>112</v>
      </c>
      <c r="D14" s="46" t="s">
        <v>83</v>
      </c>
      <c r="E14" s="48" t="s">
        <v>100</v>
      </c>
      <c r="F14" s="26" t="s">
        <v>35</v>
      </c>
      <c r="G14" s="43" t="s">
        <v>36</v>
      </c>
      <c r="H14" s="27" t="s">
        <v>24</v>
      </c>
      <c r="I14" s="28" t="s">
        <v>19</v>
      </c>
      <c r="J14" s="20">
        <v>0.5</v>
      </c>
      <c r="K14" s="20"/>
      <c r="L14" s="20">
        <v>1.5</v>
      </c>
      <c r="M14" s="20">
        <v>4</v>
      </c>
      <c r="N14" s="64">
        <f>+[1]SALIDA!$E$1350</f>
        <v>470000</v>
      </c>
      <c r="O14" s="9"/>
      <c r="P14" s="8" t="s">
        <v>47</v>
      </c>
    </row>
    <row r="15" spans="1:21" ht="42.75" customHeight="1" x14ac:dyDescent="0.3">
      <c r="A15" s="72"/>
      <c r="B15" s="69"/>
      <c r="C15" s="24" t="s">
        <v>111</v>
      </c>
      <c r="D15" s="46" t="s">
        <v>84</v>
      </c>
      <c r="E15" s="48" t="s">
        <v>79</v>
      </c>
      <c r="F15" s="29" t="s">
        <v>37</v>
      </c>
      <c r="G15" s="42" t="s">
        <v>38</v>
      </c>
      <c r="H15" s="22" t="s">
        <v>24</v>
      </c>
      <c r="I15" s="23" t="s">
        <v>19</v>
      </c>
      <c r="J15" s="20">
        <v>50</v>
      </c>
      <c r="K15" s="20">
        <v>50</v>
      </c>
      <c r="L15" s="20">
        <v>100</v>
      </c>
      <c r="M15" s="20">
        <v>100</v>
      </c>
      <c r="N15" s="64">
        <f>+[1]SALIDA!$E$1353</f>
        <v>4500000</v>
      </c>
      <c r="O15" s="9"/>
      <c r="P15" s="10" t="s">
        <v>48</v>
      </c>
      <c r="Q15" s="6">
        <v>1150000</v>
      </c>
      <c r="R15" s="6">
        <v>1150000</v>
      </c>
    </row>
    <row r="16" spans="1:21" ht="57.75" customHeight="1" x14ac:dyDescent="0.3">
      <c r="A16" s="72"/>
      <c r="B16" s="69"/>
      <c r="C16" s="24" t="s">
        <v>116</v>
      </c>
      <c r="D16" s="46" t="s">
        <v>85</v>
      </c>
      <c r="E16" s="48" t="s">
        <v>79</v>
      </c>
      <c r="F16" s="30" t="s">
        <v>39</v>
      </c>
      <c r="G16" s="42" t="s">
        <v>40</v>
      </c>
      <c r="H16" s="22" t="s">
        <v>24</v>
      </c>
      <c r="I16" s="23" t="s">
        <v>19</v>
      </c>
      <c r="J16" s="20">
        <v>10</v>
      </c>
      <c r="K16" s="20"/>
      <c r="L16" s="20"/>
      <c r="M16" s="20">
        <v>30</v>
      </c>
      <c r="N16" s="64">
        <f>+[1]SALIDA!$E$1356</f>
        <v>8904000</v>
      </c>
      <c r="O16" s="9"/>
      <c r="P16" s="10" t="s">
        <v>49</v>
      </c>
      <c r="Q16" s="6">
        <v>6961000</v>
      </c>
      <c r="R16" s="6">
        <v>6961000</v>
      </c>
    </row>
    <row r="17" spans="1:20" ht="57" customHeight="1" x14ac:dyDescent="0.3">
      <c r="A17" s="72"/>
      <c r="B17" s="69"/>
      <c r="C17" s="24" t="s">
        <v>117</v>
      </c>
      <c r="D17" s="46" t="s">
        <v>86</v>
      </c>
      <c r="E17" s="48" t="s">
        <v>79</v>
      </c>
      <c r="F17" s="30" t="s">
        <v>118</v>
      </c>
      <c r="G17" s="42" t="s">
        <v>119</v>
      </c>
      <c r="H17" s="22" t="s">
        <v>24</v>
      </c>
      <c r="I17" s="23" t="s">
        <v>19</v>
      </c>
      <c r="J17" s="20"/>
      <c r="K17" s="20"/>
      <c r="L17" s="20"/>
      <c r="M17" s="20">
        <v>50</v>
      </c>
      <c r="N17" s="64">
        <f>+[1]SALIDA!$E$1359</f>
        <v>960000</v>
      </c>
      <c r="O17" s="9"/>
      <c r="P17" s="10"/>
    </row>
    <row r="18" spans="1:20" ht="75" customHeight="1" x14ac:dyDescent="0.3">
      <c r="A18" s="72"/>
      <c r="B18" s="69"/>
      <c r="C18" s="24" t="s">
        <v>102</v>
      </c>
      <c r="D18" s="46" t="s">
        <v>87</v>
      </c>
      <c r="E18" s="48" t="s">
        <v>93</v>
      </c>
      <c r="F18" s="33" t="s">
        <v>50</v>
      </c>
      <c r="G18" s="34" t="s">
        <v>51</v>
      </c>
      <c r="H18" s="35" t="s">
        <v>24</v>
      </c>
      <c r="I18" s="36" t="s">
        <v>19</v>
      </c>
      <c r="J18" s="36"/>
      <c r="K18" s="55"/>
      <c r="L18" s="55"/>
      <c r="M18" s="20">
        <v>2</v>
      </c>
      <c r="N18" s="64">
        <f>+[1]SALIDA!$E$1363</f>
        <v>4200000</v>
      </c>
      <c r="O18" s="1"/>
      <c r="P18" s="10"/>
    </row>
    <row r="19" spans="1:20" ht="106.5" customHeight="1" x14ac:dyDescent="0.3">
      <c r="A19" s="72"/>
      <c r="B19" s="70"/>
      <c r="C19" s="24" t="s">
        <v>122</v>
      </c>
      <c r="D19" s="46" t="s">
        <v>88</v>
      </c>
      <c r="E19" s="48" t="s">
        <v>94</v>
      </c>
      <c r="F19" s="37" t="s">
        <v>107</v>
      </c>
      <c r="G19" s="37" t="s">
        <v>107</v>
      </c>
      <c r="H19" s="22" t="s">
        <v>24</v>
      </c>
      <c r="I19" s="23" t="s">
        <v>19</v>
      </c>
      <c r="J19" s="23"/>
      <c r="K19" s="20">
        <v>1</v>
      </c>
      <c r="L19" s="20"/>
      <c r="M19" s="20">
        <v>2</v>
      </c>
      <c r="N19" s="64">
        <f>+[1]SALIDA!$E$1366</f>
        <v>700000</v>
      </c>
      <c r="O19" s="9"/>
      <c r="P19" s="10"/>
    </row>
    <row r="20" spans="1:20" ht="74.25" customHeight="1" x14ac:dyDescent="0.3">
      <c r="A20" s="72"/>
      <c r="B20" s="68" t="s">
        <v>41</v>
      </c>
      <c r="C20" s="24" t="s">
        <v>113</v>
      </c>
      <c r="D20" s="46" t="s">
        <v>89</v>
      </c>
      <c r="E20" s="48" t="s">
        <v>97</v>
      </c>
      <c r="F20" s="38" t="s">
        <v>52</v>
      </c>
      <c r="G20" s="44" t="s">
        <v>53</v>
      </c>
      <c r="H20" s="31" t="s">
        <v>24</v>
      </c>
      <c r="I20" s="32" t="s">
        <v>19</v>
      </c>
      <c r="J20" s="32"/>
      <c r="K20" s="20"/>
      <c r="L20" s="20">
        <v>15</v>
      </c>
      <c r="M20" s="20"/>
      <c r="N20" s="64">
        <f>+[1]SALIDA!$E$1370</f>
        <v>28000000</v>
      </c>
      <c r="O20" s="1"/>
      <c r="P20" s="10" t="s">
        <v>54</v>
      </c>
      <c r="Q20" s="6">
        <v>2872500</v>
      </c>
      <c r="R20" s="6">
        <v>2872500</v>
      </c>
      <c r="S20" s="6">
        <v>2872500</v>
      </c>
      <c r="T20" s="6">
        <v>2872500</v>
      </c>
    </row>
    <row r="21" spans="1:20" ht="60.75" customHeight="1" x14ac:dyDescent="0.3">
      <c r="A21" s="72"/>
      <c r="B21" s="69"/>
      <c r="C21" s="24" t="s">
        <v>115</v>
      </c>
      <c r="D21" s="46" t="s">
        <v>90</v>
      </c>
      <c r="E21" s="48" t="s">
        <v>98</v>
      </c>
      <c r="F21" s="60" t="s">
        <v>59</v>
      </c>
      <c r="G21" s="41" t="s">
        <v>60</v>
      </c>
      <c r="H21" s="19" t="s">
        <v>24</v>
      </c>
      <c r="I21" s="20" t="s">
        <v>19</v>
      </c>
      <c r="J21" s="20"/>
      <c r="K21" s="20"/>
      <c r="L21" s="20">
        <v>40</v>
      </c>
      <c r="M21" s="20">
        <v>30</v>
      </c>
      <c r="N21" s="64">
        <f>+[1]SALIDA!$E$1375</f>
        <v>29600000</v>
      </c>
      <c r="O21" s="1"/>
      <c r="P21" s="10"/>
    </row>
    <row r="22" spans="1:20" ht="108.75" customHeight="1" x14ac:dyDescent="0.3">
      <c r="A22" s="72"/>
      <c r="B22" s="69"/>
      <c r="C22" s="24" t="s">
        <v>120</v>
      </c>
      <c r="D22" s="46" t="s">
        <v>91</v>
      </c>
      <c r="E22" s="48" t="s">
        <v>101</v>
      </c>
      <c r="F22" s="60" t="s">
        <v>57</v>
      </c>
      <c r="G22" s="41" t="s">
        <v>58</v>
      </c>
      <c r="H22" s="19" t="s">
        <v>24</v>
      </c>
      <c r="I22" s="20" t="s">
        <v>19</v>
      </c>
      <c r="J22" s="20"/>
      <c r="K22" s="20"/>
      <c r="L22" s="20"/>
      <c r="M22" s="20">
        <v>50</v>
      </c>
      <c r="N22" s="64">
        <f>+[1]SALIDA!$E$1379</f>
        <v>2784950</v>
      </c>
      <c r="O22" s="1"/>
      <c r="P22" s="10"/>
    </row>
    <row r="23" spans="1:20" ht="82.5" x14ac:dyDescent="0.3">
      <c r="A23" s="72"/>
      <c r="B23" s="69"/>
      <c r="C23" s="24" t="s">
        <v>124</v>
      </c>
      <c r="D23" s="46" t="s">
        <v>92</v>
      </c>
      <c r="E23" s="48" t="s">
        <v>95</v>
      </c>
      <c r="F23" s="60" t="s">
        <v>55</v>
      </c>
      <c r="G23" s="40" t="s">
        <v>56</v>
      </c>
      <c r="H23" s="19" t="s">
        <v>24</v>
      </c>
      <c r="I23" s="20" t="s">
        <v>19</v>
      </c>
      <c r="J23" s="20"/>
      <c r="K23" s="20"/>
      <c r="L23" s="20">
        <v>200</v>
      </c>
      <c r="M23" s="20">
        <v>200</v>
      </c>
      <c r="N23" s="64">
        <f>+[1]SALIDA!$E$1382</f>
        <v>4275000</v>
      </c>
      <c r="O23" s="1"/>
      <c r="P23" s="10"/>
    </row>
    <row r="24" spans="1:20" x14ac:dyDescent="0.3">
      <c r="C24" s="61"/>
      <c r="M24" s="45" t="s">
        <v>67</v>
      </c>
      <c r="N24" s="45">
        <f>SUM(N9:N23)</f>
        <v>119838083.25</v>
      </c>
    </row>
    <row r="25" spans="1:20" x14ac:dyDescent="0.3">
      <c r="M25" s="13" t="s">
        <v>65</v>
      </c>
      <c r="N25" s="62">
        <f>+[1]SALIDA!$E$1321</f>
        <v>135388150.16</v>
      </c>
    </row>
    <row r="26" spans="1:20" ht="16.5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M26" s="14" t="s">
        <v>66</v>
      </c>
      <c r="N26" s="63">
        <f>+N24+N25</f>
        <v>255226233.41</v>
      </c>
    </row>
    <row r="27" spans="1:20" ht="15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20" x14ac:dyDescent="0.3">
      <c r="C28" s="6">
        <v>18</v>
      </c>
    </row>
  </sheetData>
  <mergeCells count="22">
    <mergeCell ref="A9:A23"/>
    <mergeCell ref="B9:B10"/>
    <mergeCell ref="P6:P8"/>
    <mergeCell ref="A1:O1"/>
    <mergeCell ref="B2:O2"/>
    <mergeCell ref="B3:O3"/>
    <mergeCell ref="O6:O8"/>
    <mergeCell ref="E7:E8"/>
    <mergeCell ref="F4:G4"/>
    <mergeCell ref="N6:N8"/>
    <mergeCell ref="A6:A8"/>
    <mergeCell ref="B6:B8"/>
    <mergeCell ref="C6:M6"/>
    <mergeCell ref="C7:C8"/>
    <mergeCell ref="I7:I8"/>
    <mergeCell ref="J7:M7"/>
    <mergeCell ref="H7:H8"/>
    <mergeCell ref="D7:D8"/>
    <mergeCell ref="B20:B23"/>
    <mergeCell ref="B11:B19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45" fitToHeight="0" orientation="landscape" horizontalDpi="4294967295" verticalDpi="4294967295" r:id="rId1"/>
  <rowBreaks count="1" manualBreakCount="1">
    <brk id="19" max="1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[2]Hoja3!#REF!</xm:f>
          </x14:formula1>
          <xm:sqref>H19 H8:H14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3" sqref="C3:C5"/>
    </sheetView>
  </sheetViews>
  <sheetFormatPr baseColWidth="10" defaultRowHeight="15" x14ac:dyDescent="0.25"/>
  <sheetData>
    <row r="2" spans="2:3" x14ac:dyDescent="0.25">
      <c r="B2" t="s">
        <v>14</v>
      </c>
    </row>
    <row r="3" spans="2:3" x14ac:dyDescent="0.25">
      <c r="C3" t="s">
        <v>21</v>
      </c>
    </row>
    <row r="4" spans="2:3" x14ac:dyDescent="0.25">
      <c r="B4" t="s">
        <v>15</v>
      </c>
      <c r="C4" t="s">
        <v>15</v>
      </c>
    </row>
    <row r="5" spans="2:3" x14ac:dyDescent="0.25">
      <c r="B5" t="s">
        <v>16</v>
      </c>
      <c r="C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POI PRES 2018 C y l </vt:lpstr>
      <vt:lpstr>Hoja4</vt:lpstr>
      <vt:lpstr>'POI PRES 2018 C y l '!Área_de_impresión</vt:lpstr>
      <vt:lpstr>'POI PRES 2018 C y l 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Kathia</cp:lastModifiedBy>
  <cp:lastPrinted>2018-09-05T20:34:27Z</cp:lastPrinted>
  <dcterms:created xsi:type="dcterms:W3CDTF">2016-02-29T15:13:45Z</dcterms:created>
  <dcterms:modified xsi:type="dcterms:W3CDTF">2019-05-30T15:59:27Z</dcterms:modified>
</cp:coreProperties>
</file>